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sept2000balancesheet" sheetId="1" r:id="rId1"/>
  </sheets>
  <definedNames>
    <definedName name="_xlnm.Print_Area" localSheetId="0">'jansept2000balancesheet'!$B$1:$E$63</definedName>
  </definedNames>
  <calcPr fullCalcOnLoad="1"/>
</workbook>
</file>

<file path=xl/sharedStrings.xml><?xml version="1.0" encoding="utf-8"?>
<sst xmlns="http://schemas.openxmlformats.org/spreadsheetml/2006/main" count="73" uniqueCount="65">
  <si>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</si>
  <si>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</si>
  <si>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</si>
  <si>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</si>
  <si>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</si>
  <si>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</si>
  <si>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</si>
  <si>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</si>
  <si>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</si>
  <si>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</si>
  <si>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</si>
  <si>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</si>
  <si>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</si>
  <si>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</si>
  <si>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</si>
  <si>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</si>
  <si>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</si>
  <si>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</si>
  <si>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</si>
  <si>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</si>
  <si>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Bank &amp; Cash Balances</t>
  </si>
  <si>
    <t>Total Assets</t>
  </si>
  <si>
    <t>Current Liabilities</t>
  </si>
  <si>
    <t>Trade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</si>
  <si>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</si>
  <si>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</si>
  <si>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</si>
  <si>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</si>
  <si>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</si>
  <si>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</si>
  <si>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</si>
  <si>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</si>
  <si>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</si>
  <si>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</si>
  <si>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</si>
  <si>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</si>
  <si>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</si>
  <si>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</si>
  <si>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</si>
  <si>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Net Tangible Assets Per Share (RM)</t>
  </si>
  <si>
    <t>RM'000</t>
  </si>
  <si>
    <t>-</t>
  </si>
  <si>
    <t>AS AT PRECEDING</t>
  </si>
  <si>
    <t>FINANCIAL YEAR END</t>
  </si>
  <si>
    <t>(AUDITED)</t>
  </si>
  <si>
    <t>(UNAUDITED)</t>
  </si>
  <si>
    <t>Property, Plant &amp; Equipment</t>
  </si>
  <si>
    <t>12.</t>
  </si>
  <si>
    <t>Deferred Taxation</t>
  </si>
  <si>
    <t>*13.</t>
  </si>
  <si>
    <t>Other Long Term Liabilities</t>
  </si>
  <si>
    <t>31.12.01</t>
  </si>
  <si>
    <t>Share Premium</t>
  </si>
  <si>
    <t>Amount due to related companies of</t>
  </si>
  <si>
    <t>Amount due to a significant shareholder</t>
  </si>
  <si>
    <t>corporation</t>
  </si>
  <si>
    <t>significant shareholder corporation</t>
  </si>
  <si>
    <t>AS AT END OF</t>
  </si>
  <si>
    <t>CURRENT QUARTER</t>
  </si>
  <si>
    <t xml:space="preserve">  shares.</t>
  </si>
  <si>
    <t xml:space="preserve"> issued upon exercise of employee share options and net of share buyback of 1,165,000 ordinary</t>
  </si>
  <si>
    <t>Other Debtors and Prepayments</t>
  </si>
  <si>
    <t>Other Creditors and Accruals</t>
  </si>
  <si>
    <t>30.06.02</t>
  </si>
  <si>
    <t xml:space="preserve">*Adjusted to reflect NTA per share including 554,000 ordinary shares (2001: 10,000 ordinary shares)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</si>
</sst>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  <xf numFmtId="0" fontId="5" fillId="0" borderId="1" xfId="0" applyNumberFormat="1" applyFont="1" applyAlignment="1" quotePrefix="1">
      <alignment horizontal="center"/>
    </xf>
    <xf numFmtId="0" fontId="0" fillId="0" borderId="1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showOutlineSymbols="0" zoomScale="87" zoomScaleNormal="87" workbookViewId="0" topLeftCell="A50">
      <selection activeCell="D58" sqref="D58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43.3359375" style="1" customWidth="1"/>
    <col min="4" max="4" width="23.88671875" style="1" customWidth="1"/>
    <col min="5" max="5" width="25.21484375" style="1" customWidth="1"/>
    <col min="6" max="16384" width="9.77734375" style="1" customWidth="1"/>
  </cols>
  <sheetData>
    <row r="1" spans="2:6" ht="18.75" customHeight="1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6.7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6.7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57</v>
      </c>
      <c r="E6" s="7" t="s">
        <v>42</v>
      </c>
      <c r="F6" s="3"/>
    </row>
    <row r="7" spans="1:6" ht="18">
      <c r="A7" s="2"/>
      <c r="B7" s="16"/>
      <c r="C7" s="16"/>
      <c r="D7" s="17" t="s">
        <v>58</v>
      </c>
      <c r="E7" s="8" t="s">
        <v>43</v>
      </c>
      <c r="F7" s="3"/>
    </row>
    <row r="8" spans="1:6" ht="6.7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63</v>
      </c>
      <c r="E9" s="8" t="s">
        <v>51</v>
      </c>
      <c r="F9" s="3"/>
    </row>
    <row r="10" spans="1:6" ht="18">
      <c r="A10" s="2"/>
      <c r="B10" s="16"/>
      <c r="C10" s="16"/>
      <c r="D10" s="17" t="s">
        <v>45</v>
      </c>
      <c r="E10" s="8" t="s">
        <v>44</v>
      </c>
      <c r="F10" s="3"/>
    </row>
    <row r="11" spans="1:6" ht="18">
      <c r="A11" s="2"/>
      <c r="B11" s="16"/>
      <c r="C11" s="16"/>
      <c r="D11" s="17" t="s">
        <v>40</v>
      </c>
      <c r="E11" s="8" t="s">
        <v>40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46</v>
      </c>
      <c r="D13" s="20">
        <v>213868</v>
      </c>
      <c r="E13" s="32">
        <v>211591</v>
      </c>
      <c r="F13" s="3"/>
    </row>
    <row r="14" spans="1:6" ht="18">
      <c r="A14" s="2"/>
      <c r="B14" s="19" t="s">
        <v>4</v>
      </c>
      <c r="C14" s="18" t="s">
        <v>14</v>
      </c>
      <c r="D14" s="20">
        <v>7824</v>
      </c>
      <c r="E14" s="32">
        <v>8341</v>
      </c>
      <c r="F14" s="3"/>
    </row>
    <row r="15" spans="1:6" ht="18">
      <c r="A15" s="2"/>
      <c r="B15" s="19" t="s">
        <v>5</v>
      </c>
      <c r="C15" s="18" t="s">
        <v>15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16</v>
      </c>
      <c r="D16" s="20" t="s">
        <v>41</v>
      </c>
      <c r="E16" s="32" t="s">
        <v>41</v>
      </c>
      <c r="F16" s="3"/>
    </row>
    <row r="17" spans="1:6" ht="19.5" customHeight="1">
      <c r="A17" s="2"/>
      <c r="B17" s="19"/>
      <c r="C17" s="18"/>
      <c r="D17" s="33">
        <f>SUM(D13:D16)</f>
        <v>223425</v>
      </c>
      <c r="E17" s="33">
        <f>SUM(E13:E16)</f>
        <v>221665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17</v>
      </c>
      <c r="D19" s="20"/>
      <c r="E19" s="32"/>
      <c r="F19" s="3"/>
    </row>
    <row r="20" spans="1:6" ht="18">
      <c r="A20" s="2"/>
      <c r="B20" s="19"/>
      <c r="C20" s="18" t="s">
        <v>18</v>
      </c>
      <c r="D20" s="20">
        <f>8345+2420+4553+5336</f>
        <v>20654</v>
      </c>
      <c r="E20" s="32">
        <v>41018</v>
      </c>
      <c r="F20" s="3"/>
    </row>
    <row r="21" spans="1:6" ht="18">
      <c r="A21" s="2"/>
      <c r="B21" s="19"/>
      <c r="C21" s="18" t="s">
        <v>19</v>
      </c>
      <c r="D21" s="20">
        <f>118009-11415</f>
        <v>106594</v>
      </c>
      <c r="E21" s="32">
        <v>101537</v>
      </c>
      <c r="F21" s="3"/>
    </row>
    <row r="22" spans="1:6" ht="18">
      <c r="A22" s="2"/>
      <c r="B22" s="19"/>
      <c r="C22" s="18" t="s">
        <v>61</v>
      </c>
      <c r="D22" s="20">
        <f>9063+5949</f>
        <v>15012</v>
      </c>
      <c r="E22" s="32">
        <v>17570</v>
      </c>
      <c r="F22" s="3"/>
    </row>
    <row r="23" spans="1:6" ht="18">
      <c r="A23" s="2"/>
      <c r="B23" s="19"/>
      <c r="C23" s="18" t="s">
        <v>20</v>
      </c>
      <c r="D23" s="20">
        <f>633+12+248716</f>
        <v>249361</v>
      </c>
      <c r="E23" s="32">
        <v>288671</v>
      </c>
      <c r="F23" s="3"/>
    </row>
    <row r="24" spans="1:6" ht="19.5" customHeight="1">
      <c r="A24" s="2"/>
      <c r="B24" s="19"/>
      <c r="C24" s="18"/>
      <c r="D24" s="21">
        <f>SUM(D20:D23)</f>
        <v>391621</v>
      </c>
      <c r="E24" s="33">
        <f>E23+E22+E21+E20</f>
        <v>448796</v>
      </c>
      <c r="F24" s="3"/>
    </row>
    <row r="25" spans="1:6" ht="21.75" customHeight="1">
      <c r="A25" s="2"/>
      <c r="B25" s="19"/>
      <c r="C25" s="18" t="s">
        <v>21</v>
      </c>
      <c r="D25" s="21">
        <f>D24+D17</f>
        <v>615046</v>
      </c>
      <c r="E25" s="33">
        <f>E24+E17</f>
        <v>670461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22</v>
      </c>
      <c r="D27" s="20"/>
      <c r="E27" s="32"/>
      <c r="F27" s="3"/>
    </row>
    <row r="28" spans="1:6" ht="18">
      <c r="A28" s="2"/>
      <c r="B28" s="19"/>
      <c r="C28" s="18" t="s">
        <v>23</v>
      </c>
      <c r="D28" s="20">
        <f>14130+3947+14778</f>
        <v>32855</v>
      </c>
      <c r="E28" s="32">
        <v>32827</v>
      </c>
      <c r="F28" s="3"/>
    </row>
    <row r="29" spans="1:6" ht="18">
      <c r="A29" s="2"/>
      <c r="B29" s="19"/>
      <c r="C29" s="18" t="s">
        <v>62</v>
      </c>
      <c r="D29" s="20">
        <f>70312-32504</f>
        <v>37808</v>
      </c>
      <c r="E29" s="32">
        <v>49618</v>
      </c>
      <c r="F29" s="3"/>
    </row>
    <row r="30" spans="1:6" ht="18">
      <c r="A30" s="2"/>
      <c r="B30" s="19"/>
      <c r="C30" s="18" t="s">
        <v>54</v>
      </c>
      <c r="D30" s="20">
        <v>6254</v>
      </c>
      <c r="E30" s="32">
        <v>4333</v>
      </c>
      <c r="F30" s="3"/>
    </row>
    <row r="31" spans="1:6" ht="18">
      <c r="A31" s="2"/>
      <c r="B31" s="19"/>
      <c r="C31" s="18" t="s">
        <v>55</v>
      </c>
      <c r="D31" s="20"/>
      <c r="E31" s="32"/>
      <c r="F31" s="3"/>
    </row>
    <row r="32" spans="1:6" ht="18">
      <c r="A32" s="2"/>
      <c r="B32" s="19"/>
      <c r="C32" s="18" t="s">
        <v>53</v>
      </c>
      <c r="D32" s="20">
        <v>55</v>
      </c>
      <c r="E32" s="32">
        <v>2254</v>
      </c>
      <c r="F32" s="3"/>
    </row>
    <row r="33" spans="1:6" ht="18">
      <c r="A33" s="2"/>
      <c r="B33" s="19"/>
      <c r="C33" s="18" t="s">
        <v>56</v>
      </c>
      <c r="D33" s="20"/>
      <c r="E33" s="32"/>
      <c r="F33" s="3"/>
    </row>
    <row r="34" spans="1:6" ht="18">
      <c r="A34" s="2"/>
      <c r="B34" s="19"/>
      <c r="C34" s="18" t="s">
        <v>24</v>
      </c>
      <c r="D34" s="20">
        <f>17438-2919</f>
        <v>14519</v>
      </c>
      <c r="E34" s="32">
        <v>30498</v>
      </c>
      <c r="F34" s="3"/>
    </row>
    <row r="35" spans="1:6" ht="18">
      <c r="A35" s="2"/>
      <c r="B35" s="19"/>
      <c r="C35" s="18" t="s">
        <v>25</v>
      </c>
      <c r="D35" s="20">
        <v>0</v>
      </c>
      <c r="E35" s="32">
        <v>92478</v>
      </c>
      <c r="F35" s="3"/>
    </row>
    <row r="36" spans="1:6" ht="19.5" customHeight="1">
      <c r="A36" s="2"/>
      <c r="B36" s="19"/>
      <c r="C36" s="18"/>
      <c r="D36" s="21">
        <f>SUM(D28:D35)</f>
        <v>91491</v>
      </c>
      <c r="E36" s="33">
        <f>SUM(E28:E35)</f>
        <v>212008</v>
      </c>
      <c r="F36" s="3"/>
    </row>
    <row r="37" spans="1:6" ht="7.5" customHeight="1">
      <c r="A37" s="2"/>
      <c r="B37" s="19"/>
      <c r="C37" s="18"/>
      <c r="D37" s="21"/>
      <c r="E37" s="33"/>
      <c r="F37" s="3"/>
    </row>
    <row r="38" spans="1:6" ht="21" customHeight="1">
      <c r="A38" s="2"/>
      <c r="B38" s="19" t="s">
        <v>9</v>
      </c>
      <c r="C38" s="18" t="s">
        <v>26</v>
      </c>
      <c r="D38" s="21">
        <f>D24-D36</f>
        <v>300130</v>
      </c>
      <c r="E38" s="33">
        <f>E24-E36</f>
        <v>236788</v>
      </c>
      <c r="F38" s="3"/>
    </row>
    <row r="39" spans="1:6" ht="19.5" customHeight="1">
      <c r="A39" s="2"/>
      <c r="B39" s="19"/>
      <c r="C39" s="18" t="s">
        <v>27</v>
      </c>
      <c r="D39" s="23">
        <f>D38+D17</f>
        <v>523555</v>
      </c>
      <c r="E39" s="34">
        <f>E38+E17</f>
        <v>458453</v>
      </c>
      <c r="F39" s="3"/>
    </row>
    <row r="40" spans="1:6" ht="3" customHeight="1">
      <c r="A40" s="2"/>
      <c r="B40" s="19"/>
      <c r="C40" s="18"/>
      <c r="D40" s="24"/>
      <c r="E40" s="35"/>
      <c r="F40" s="3"/>
    </row>
    <row r="41" spans="1:6" ht="18">
      <c r="A41" s="2"/>
      <c r="B41" s="19" t="s">
        <v>10</v>
      </c>
      <c r="C41" s="22" t="s">
        <v>28</v>
      </c>
      <c r="D41" s="20"/>
      <c r="E41" s="32"/>
      <c r="F41" s="3"/>
    </row>
    <row r="42" spans="1:6" ht="18">
      <c r="A42" s="2"/>
      <c r="B42" s="19"/>
      <c r="C42" s="18" t="s">
        <v>29</v>
      </c>
      <c r="D42" s="20">
        <v>153554</v>
      </c>
      <c r="E42" s="32">
        <v>153010</v>
      </c>
      <c r="F42" s="3"/>
    </row>
    <row r="43" spans="1:6" ht="18">
      <c r="A43" s="2"/>
      <c r="B43" s="19"/>
      <c r="C43" s="22" t="s">
        <v>30</v>
      </c>
      <c r="D43" s="20"/>
      <c r="E43" s="32"/>
      <c r="F43" s="3"/>
    </row>
    <row r="44" spans="1:6" ht="18">
      <c r="A44" s="2"/>
      <c r="B44" s="19"/>
      <c r="C44" s="18" t="s">
        <v>52</v>
      </c>
      <c r="D44" s="20">
        <v>3928</v>
      </c>
      <c r="E44" s="32">
        <v>71</v>
      </c>
      <c r="F44" s="3"/>
    </row>
    <row r="45" spans="1:6" ht="18">
      <c r="A45" s="2"/>
      <c r="B45" s="19"/>
      <c r="C45" s="18" t="s">
        <v>31</v>
      </c>
      <c r="D45" s="20">
        <v>10524</v>
      </c>
      <c r="E45" s="32">
        <v>10524</v>
      </c>
      <c r="F45" s="3"/>
    </row>
    <row r="46" spans="1:6" ht="18">
      <c r="A46" s="2"/>
      <c r="B46" s="19"/>
      <c r="C46" s="18" t="s">
        <v>32</v>
      </c>
      <c r="D46" s="20">
        <f>5766</f>
        <v>5766</v>
      </c>
      <c r="E46" s="32">
        <v>5766</v>
      </c>
      <c r="F46" s="3"/>
    </row>
    <row r="47" spans="1:6" ht="18">
      <c r="A47" s="2"/>
      <c r="B47" s="19"/>
      <c r="C47" s="18" t="s">
        <v>33</v>
      </c>
      <c r="D47" s="37">
        <v>-1672</v>
      </c>
      <c r="E47" s="38">
        <v>-1240</v>
      </c>
      <c r="F47" s="3"/>
    </row>
    <row r="48" spans="1:6" ht="18">
      <c r="A48" s="2"/>
      <c r="B48" s="19"/>
      <c r="C48" s="18" t="s">
        <v>34</v>
      </c>
      <c r="D48" s="20">
        <f>288184+60830</f>
        <v>349014</v>
      </c>
      <c r="E48" s="32">
        <f>380809-92478</f>
        <v>288331</v>
      </c>
      <c r="F48" s="3"/>
    </row>
    <row r="49" spans="1:6" ht="18">
      <c r="A49" s="2"/>
      <c r="B49" s="19"/>
      <c r="C49" s="18"/>
      <c r="D49" s="21">
        <f>D48+D47+D46+D45+D42+D44</f>
        <v>521114</v>
      </c>
      <c r="E49" s="33">
        <f>E48+E47+E46+E45+E42+E44</f>
        <v>456462</v>
      </c>
      <c r="F49" s="40"/>
    </row>
    <row r="50" spans="1:6" ht="18">
      <c r="A50" s="2"/>
      <c r="B50" s="19"/>
      <c r="C50" s="18" t="s">
        <v>35</v>
      </c>
      <c r="D50" s="37">
        <v>-12043</v>
      </c>
      <c r="E50" s="38">
        <v>-12043</v>
      </c>
      <c r="F50" s="3"/>
    </row>
    <row r="51" spans="1:6" ht="19.5" customHeight="1">
      <c r="A51" s="2"/>
      <c r="B51" s="19"/>
      <c r="C51" s="18" t="s">
        <v>36</v>
      </c>
      <c r="D51" s="21">
        <f>D49+D50</f>
        <v>509071</v>
      </c>
      <c r="E51" s="33">
        <f>E49+E50</f>
        <v>444419</v>
      </c>
      <c r="F51" s="3"/>
    </row>
    <row r="52" spans="1:6" ht="9.75" customHeight="1">
      <c r="A52" s="2"/>
      <c r="B52" s="19"/>
      <c r="C52" s="18"/>
      <c r="D52" s="21"/>
      <c r="E52" s="33"/>
      <c r="F52" s="3"/>
    </row>
    <row r="53" spans="1:6" ht="18">
      <c r="A53" s="2"/>
      <c r="B53" s="19" t="s">
        <v>11</v>
      </c>
      <c r="C53" s="18" t="s">
        <v>37</v>
      </c>
      <c r="D53" s="20" t="s">
        <v>41</v>
      </c>
      <c r="E53" s="32" t="s">
        <v>41</v>
      </c>
      <c r="F53" s="3"/>
    </row>
    <row r="54" spans="1:6" ht="18">
      <c r="A54" s="2"/>
      <c r="B54" s="19" t="s">
        <v>12</v>
      </c>
      <c r="C54" s="18" t="s">
        <v>38</v>
      </c>
      <c r="D54" s="20" t="s">
        <v>41</v>
      </c>
      <c r="E54" s="32" t="s">
        <v>41</v>
      </c>
      <c r="F54" s="3"/>
    </row>
    <row r="55" spans="1:6" ht="18">
      <c r="A55" s="2"/>
      <c r="B55" s="19" t="s">
        <v>13</v>
      </c>
      <c r="C55" s="18" t="s">
        <v>50</v>
      </c>
      <c r="D55" s="20" t="s">
        <v>41</v>
      </c>
      <c r="E55" s="32" t="s">
        <v>41</v>
      </c>
      <c r="F55" s="3"/>
    </row>
    <row r="56" spans="1:6" ht="18">
      <c r="A56" s="2"/>
      <c r="B56" s="39" t="s">
        <v>47</v>
      </c>
      <c r="C56" s="18" t="s">
        <v>48</v>
      </c>
      <c r="D56" s="20">
        <v>14484</v>
      </c>
      <c r="E56" s="32">
        <v>14034</v>
      </c>
      <c r="F56" s="3"/>
    </row>
    <row r="57" spans="1:6" ht="19.5" customHeight="1">
      <c r="A57" s="2"/>
      <c r="B57" s="19"/>
      <c r="C57" s="18"/>
      <c r="D57" s="23">
        <f>D56+D51</f>
        <v>523555</v>
      </c>
      <c r="E57" s="34">
        <f>E56+E51</f>
        <v>458453</v>
      </c>
      <c r="F57" s="3"/>
    </row>
    <row r="58" spans="1:6" ht="10.5" customHeight="1">
      <c r="A58" s="2"/>
      <c r="B58" s="19"/>
      <c r="C58" s="18"/>
      <c r="D58" s="24"/>
      <c r="E58" s="35"/>
      <c r="F58" s="3"/>
    </row>
    <row r="59" spans="1:6" ht="19.5" customHeight="1">
      <c r="A59" s="2"/>
      <c r="B59" s="25" t="s">
        <v>49</v>
      </c>
      <c r="C59" s="26" t="s">
        <v>39</v>
      </c>
      <c r="D59" s="27">
        <f>D51/152389</f>
        <v>3.3406020119562436</v>
      </c>
      <c r="E59" s="36">
        <f>E51/151835</f>
        <v>2.9269865314321466</v>
      </c>
      <c r="F59" s="3"/>
    </row>
    <row r="60" spans="1:6" ht="12" customHeight="1">
      <c r="A60" s="2"/>
      <c r="B60" s="28"/>
      <c r="C60" s="29"/>
      <c r="D60" s="4"/>
      <c r="E60" s="4"/>
      <c r="F60" s="2"/>
    </row>
    <row r="61" spans="1:6" ht="18">
      <c r="A61" s="2"/>
      <c r="B61" s="5"/>
      <c r="C61" s="13" t="s">
        <v>64</v>
      </c>
      <c r="D61" s="6"/>
      <c r="E61" s="6"/>
      <c r="F61" s="2"/>
    </row>
    <row r="62" spans="1:6" ht="18">
      <c r="A62" s="2"/>
      <c r="B62" s="13"/>
      <c r="C62" s="13" t="s">
        <v>60</v>
      </c>
      <c r="D62" s="6"/>
      <c r="E62" s="6"/>
      <c r="F62" s="2"/>
    </row>
    <row r="63" spans="1:6" ht="18">
      <c r="A63" s="2"/>
      <c r="B63" s="2"/>
      <c r="C63" s="41" t="s">
        <v>59</v>
      </c>
      <c r="D63" s="10"/>
      <c r="E63" s="10"/>
      <c r="F63" s="2"/>
    </row>
    <row r="64" spans="1:6" ht="15">
      <c r="A64" s="2"/>
      <c r="B64" s="2"/>
      <c r="C64" s="2"/>
      <c r="D64" s="10"/>
      <c r="E64" s="10"/>
      <c r="F64" s="2"/>
    </row>
    <row r="65" spans="1:6" ht="15">
      <c r="A65" s="2"/>
      <c r="B65" s="2"/>
      <c r="C65" s="2"/>
      <c r="D65" s="10"/>
      <c r="E65" s="10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  <row r="84" spans="1:6" ht="15">
      <c r="A84" s="2"/>
      <c r="B84" s="2"/>
      <c r="C84" s="2"/>
      <c r="D84" s="9"/>
      <c r="E84" s="9"/>
      <c r="F84" s="2"/>
    </row>
    <row r="85" spans="1:6" ht="15">
      <c r="A85" s="2"/>
      <c r="B85" s="2"/>
      <c r="C85" s="2"/>
      <c r="D85" s="9"/>
      <c r="E85" s="9"/>
      <c r="F85" s="2"/>
    </row>
    <row r="86" spans="1:6" ht="15">
      <c r="A86" s="2"/>
      <c r="B86" s="2"/>
      <c r="C86" s="2"/>
      <c r="D86" s="9"/>
      <c r="E86" s="9"/>
      <c r="F86" s="2"/>
    </row>
    <row r="87" spans="1:6" ht="15">
      <c r="A87" s="2"/>
      <c r="B87" s="2"/>
      <c r="C87" s="2"/>
      <c r="D87" s="9"/>
      <c r="E87" s="9"/>
      <c r="F87" s="2"/>
    </row>
    <row r="88" spans="1:6" ht="15">
      <c r="A88" s="2"/>
      <c r="B88" s="2"/>
      <c r="C88" s="2"/>
      <c r="D88" s="9"/>
      <c r="E88" s="9"/>
      <c r="F88" s="2"/>
    </row>
    <row r="89" spans="1:6" ht="15">
      <c r="A89" s="2"/>
      <c r="B89" s="2"/>
      <c r="C89" s="2"/>
      <c r="D89" s="9"/>
      <c r="E89" s="9"/>
      <c r="F89" s="2"/>
    </row>
  </sheetData>
  <printOptions horizontalCentered="1"/>
  <pageMargins left="0.5" right="0.44" top="0" bottom="0" header="0.19" footer="0"/>
  <pageSetup fitToHeight="4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